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<sst xmlns="http://schemas.openxmlformats.org/spreadsheetml/2006/main" count="123" uniqueCount="87">
  <si>
    <t>ÍTEM</t>
  </si>
  <si>
    <t>DISCRIMINAÇÃO</t>
  </si>
  <si>
    <t>UNID.</t>
  </si>
  <si>
    <t>MENSAL</t>
  </si>
  <si>
    <t>Nº MÊS</t>
  </si>
  <si>
    <t>TOTAL</t>
  </si>
  <si>
    <t>VALORES - R$</t>
  </si>
  <si>
    <t>UNIT.</t>
  </si>
  <si>
    <t>1.0</t>
  </si>
  <si>
    <t>PESSOAL</t>
  </si>
  <si>
    <t>1.1</t>
  </si>
  <si>
    <t>H/Mês</t>
  </si>
  <si>
    <t>1.2</t>
  </si>
  <si>
    <t>1.3</t>
  </si>
  <si>
    <t>SUB-TOTAL (1)</t>
  </si>
  <si>
    <t>2.0</t>
  </si>
  <si>
    <t>ENCARGOS SOCIAIS</t>
  </si>
  <si>
    <t>VL.REF.</t>
  </si>
  <si>
    <t>2.1</t>
  </si>
  <si>
    <t>INSS</t>
  </si>
  <si>
    <t>%</t>
  </si>
  <si>
    <t>2.2</t>
  </si>
  <si>
    <t>INSS sobre férias</t>
  </si>
  <si>
    <t>2.3</t>
  </si>
  <si>
    <t>INSS sobre 1/3 das férias</t>
  </si>
  <si>
    <t>2.4</t>
  </si>
  <si>
    <t>INSS sobre 13º Salário</t>
  </si>
  <si>
    <t>2.5</t>
  </si>
  <si>
    <t>INSS para terceiros</t>
  </si>
  <si>
    <t>2.6</t>
  </si>
  <si>
    <t>FGTS</t>
  </si>
  <si>
    <t>2.7</t>
  </si>
  <si>
    <t>FGTS sobre 13º Salário</t>
  </si>
  <si>
    <t>2.8</t>
  </si>
  <si>
    <t>Férias</t>
  </si>
  <si>
    <t>2.9</t>
  </si>
  <si>
    <t>1/3 das Férias</t>
  </si>
  <si>
    <t>2.10</t>
  </si>
  <si>
    <t>13º Salário</t>
  </si>
  <si>
    <t>2.11</t>
  </si>
  <si>
    <t>Aviso Prévio</t>
  </si>
  <si>
    <t>2.12</t>
  </si>
  <si>
    <t>Multa Recisória</t>
  </si>
  <si>
    <t>SUB-TOTAL (2)</t>
  </si>
  <si>
    <t>3.0</t>
  </si>
  <si>
    <t>DESPESAS GERAIS</t>
  </si>
  <si>
    <t>QUANT.</t>
  </si>
  <si>
    <t>3.1</t>
  </si>
  <si>
    <t>Aluguel de sala+condomínio</t>
  </si>
  <si>
    <t>Mês</t>
  </si>
  <si>
    <t>3.2</t>
  </si>
  <si>
    <t>Material de Escritório</t>
  </si>
  <si>
    <t>Kit</t>
  </si>
  <si>
    <t>3.3</t>
  </si>
  <si>
    <t>Aluguel de veículos</t>
  </si>
  <si>
    <t>3.4</t>
  </si>
  <si>
    <t>Combustível</t>
  </si>
  <si>
    <t>Litros</t>
  </si>
  <si>
    <t>3.5</t>
  </si>
  <si>
    <t>Telefone+Internet</t>
  </si>
  <si>
    <t>3.6</t>
  </si>
  <si>
    <t>Energia Elétrica</t>
  </si>
  <si>
    <t>SUB-TOTAL (3)</t>
  </si>
  <si>
    <t>4.0</t>
  </si>
  <si>
    <t>REMUNERAÇÃO DA EMPRESA</t>
  </si>
  <si>
    <t>4.1</t>
  </si>
  <si>
    <t>Lucro da Empresa Contratada</t>
  </si>
  <si>
    <t>SUB-TOTAL (4)</t>
  </si>
  <si>
    <t>5.0</t>
  </si>
  <si>
    <t>IMPOSTOS</t>
  </si>
  <si>
    <t>5.1</t>
  </si>
  <si>
    <t>ISS</t>
  </si>
  <si>
    <t>5.2</t>
  </si>
  <si>
    <t>IRPJ</t>
  </si>
  <si>
    <t>5.3</t>
  </si>
  <si>
    <t>Contribuição Social</t>
  </si>
  <si>
    <t>5.4</t>
  </si>
  <si>
    <t>COFINS</t>
  </si>
  <si>
    <t>5.5</t>
  </si>
  <si>
    <t>PIS</t>
  </si>
  <si>
    <t>SUB-TOTAL (5)</t>
  </si>
  <si>
    <t>TOTAL GERAL</t>
  </si>
  <si>
    <t xml:space="preserve">Engenheiro Civil </t>
  </si>
  <si>
    <t>PLANILHA DE CUSTOS</t>
  </si>
  <si>
    <t>Engenheiro Agrimensor</t>
  </si>
  <si>
    <t>Tecnico de Campo</t>
  </si>
  <si>
    <t>ELABORAÇÃO DE PROJETO EM PARALELEPÍPEDO  OLHO D'ÁGUA DO PIAUÍ - PI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</si>
</sst>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172" fontId="0" fillId="0" borderId="0" xfId="0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left" indent="1"/>
    </xf>
    <xf numFmtId="0" fontId="0" fillId="0" borderId="0" xfId="0" applyBorder="1" applyAlignment="1">
      <alignment horizontal="left"/>
    </xf>
    <xf numFmtId="172" fontId="1" fillId="0" borderId="17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0" borderId="17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 indent="1"/>
    </xf>
    <xf numFmtId="0" fontId="1" fillId="0" borderId="19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1" fillId="0" borderId="25" xfId="0" applyFont="1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6">
      <selection activeCell="G32" sqref="G32"/>
    </sheetView>
  </sheetViews>
  <sheetFormatPr defaultColWidth="9.140625" defaultRowHeight="12.75"/>
  <cols>
    <col min="1" max="1" width="6.00390625" style="0" customWidth="1"/>
    <col min="2" max="2" width="29.8515625" style="0" customWidth="1"/>
    <col min="3" max="3" width="7.28125" style="0" customWidth="1"/>
    <col min="4" max="4" width="7.8515625" style="0" customWidth="1"/>
    <col min="5" max="6" width="7.421875" style="0" customWidth="1"/>
    <col min="7" max="7" width="24.421875" style="0" customWidth="1"/>
    <col min="8" max="8" width="10.140625" style="0" customWidth="1"/>
  </cols>
  <sheetData>
    <row r="1" spans="1:8" ht="12.75">
      <c r="A1" s="35" t="s">
        <v>86</v>
      </c>
      <c r="B1" s="33"/>
      <c r="C1" s="33"/>
      <c r="D1" s="33"/>
      <c r="E1" s="33"/>
      <c r="F1" s="33"/>
      <c r="G1" s="33"/>
      <c r="H1" s="36"/>
    </row>
    <row r="2" spans="1:8" ht="12.75">
      <c r="A2" s="4"/>
      <c r="B2" s="2"/>
      <c r="C2" s="2"/>
      <c r="D2" s="2"/>
      <c r="E2" s="2"/>
      <c r="F2" s="2"/>
      <c r="G2" s="2"/>
      <c r="H2" s="3"/>
    </row>
    <row r="3" spans="1:8" ht="12.75">
      <c r="A3" s="37" t="s">
        <v>83</v>
      </c>
      <c r="B3" s="32"/>
      <c r="C3" s="32"/>
      <c r="D3" s="32"/>
      <c r="E3" s="32"/>
      <c r="F3" s="32"/>
      <c r="G3" s="32"/>
      <c r="H3" s="38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2.75">
      <c r="A5" s="39" t="s">
        <v>0</v>
      </c>
      <c r="B5" s="41" t="s">
        <v>1</v>
      </c>
      <c r="C5" s="41" t="s">
        <v>2</v>
      </c>
      <c r="D5" s="41" t="s">
        <v>3</v>
      </c>
      <c r="E5" s="41" t="s">
        <v>4</v>
      </c>
      <c r="F5" s="41" t="s">
        <v>5</v>
      </c>
      <c r="G5" s="43" t="s">
        <v>6</v>
      </c>
      <c r="H5" s="44"/>
    </row>
    <row r="6" spans="1:8" ht="13.5" thickBot="1">
      <c r="A6" s="40"/>
      <c r="B6" s="42"/>
      <c r="C6" s="42"/>
      <c r="D6" s="42"/>
      <c r="E6" s="42"/>
      <c r="F6" s="42"/>
      <c r="G6" s="10" t="s">
        <v>7</v>
      </c>
      <c r="H6" s="11" t="s">
        <v>5</v>
      </c>
    </row>
    <row r="7" spans="1:8" ht="12.75">
      <c r="A7" s="12" t="s">
        <v>8</v>
      </c>
      <c r="B7" s="13" t="s">
        <v>9</v>
      </c>
      <c r="C7" s="14"/>
      <c r="D7" s="15"/>
      <c r="E7" s="16"/>
      <c r="F7" s="16"/>
      <c r="G7" s="17"/>
      <c r="H7" s="18"/>
    </row>
    <row r="8" spans="1:8" ht="12.75">
      <c r="A8" s="19" t="s">
        <v>10</v>
      </c>
      <c r="B8" s="27" t="s">
        <v>82</v>
      </c>
      <c r="C8" s="14" t="s">
        <v>11</v>
      </c>
      <c r="D8" s="15">
        <v>17</v>
      </c>
      <c r="E8" s="16">
        <v>1</v>
      </c>
      <c r="F8" s="16">
        <f>D8*E8</f>
        <v>17</v>
      </c>
      <c r="G8" s="17">
        <v>87.22</v>
      </c>
      <c r="H8" s="18">
        <f>F8*G8</f>
        <v>1482.74</v>
      </c>
    </row>
    <row r="9" spans="1:8" ht="12.75">
      <c r="A9" s="19" t="s">
        <v>12</v>
      </c>
      <c r="B9" s="27" t="s">
        <v>84</v>
      </c>
      <c r="C9" s="14" t="s">
        <v>11</v>
      </c>
      <c r="D9" s="15">
        <v>14</v>
      </c>
      <c r="E9" s="16">
        <v>1</v>
      </c>
      <c r="F9" s="16">
        <f>D9*E9</f>
        <v>14</v>
      </c>
      <c r="G9" s="17">
        <v>87.22</v>
      </c>
      <c r="H9" s="18">
        <f>F9*G9</f>
        <v>1221.08</v>
      </c>
    </row>
    <row r="10" spans="1:8" ht="13.5" thickBot="1">
      <c r="A10" s="19" t="s">
        <v>13</v>
      </c>
      <c r="B10" s="28" t="s">
        <v>85</v>
      </c>
      <c r="C10" s="14" t="s">
        <v>11</v>
      </c>
      <c r="D10" s="15">
        <v>9</v>
      </c>
      <c r="E10" s="16">
        <v>0.5</v>
      </c>
      <c r="F10" s="16">
        <f>D10*E10</f>
        <v>4.5</v>
      </c>
      <c r="G10" s="17">
        <v>31.58</v>
      </c>
      <c r="H10" s="18">
        <f>F10*G10</f>
        <v>142.10999999999999</v>
      </c>
    </row>
    <row r="11" spans="1:8" ht="13.5" thickBot="1">
      <c r="A11" s="29" t="s">
        <v>14</v>
      </c>
      <c r="B11" s="30"/>
      <c r="C11" s="30"/>
      <c r="D11" s="30"/>
      <c r="E11" s="30"/>
      <c r="F11" s="30"/>
      <c r="G11" s="31"/>
      <c r="H11" s="21">
        <f>SUM(H7:H10)</f>
        <v>2845.93</v>
      </c>
    </row>
    <row r="12" spans="1:8" ht="12.75">
      <c r="A12" s="12" t="s">
        <v>15</v>
      </c>
      <c r="B12" s="13" t="s">
        <v>16</v>
      </c>
      <c r="C12" s="32" t="s">
        <v>2</v>
      </c>
      <c r="D12" s="32"/>
      <c r="E12" s="32" t="s">
        <v>17</v>
      </c>
      <c r="F12" s="32"/>
      <c r="G12" s="5" t="s">
        <v>7</v>
      </c>
      <c r="H12" s="6" t="s">
        <v>5</v>
      </c>
    </row>
    <row r="13" spans="1:8" ht="12.75">
      <c r="A13" s="1" t="s">
        <v>18</v>
      </c>
      <c r="B13" s="20" t="s">
        <v>19</v>
      </c>
      <c r="C13" s="33" t="s">
        <v>20</v>
      </c>
      <c r="D13" s="33"/>
      <c r="E13" s="34">
        <f aca="true" t="shared" si="0" ref="E13:E24">$H$11</f>
        <v>2845.93</v>
      </c>
      <c r="F13" s="34"/>
      <c r="G13" s="22">
        <v>10</v>
      </c>
      <c r="H13" s="23">
        <f aca="true" t="shared" si="1" ref="H13:H24">E13*G13/100</f>
        <v>284.593</v>
      </c>
    </row>
    <row r="14" spans="1:8" ht="12.75">
      <c r="A14" s="1" t="s">
        <v>21</v>
      </c>
      <c r="B14" s="20" t="s">
        <v>22</v>
      </c>
      <c r="C14" s="33" t="s">
        <v>20</v>
      </c>
      <c r="D14" s="33"/>
      <c r="E14" s="34">
        <f t="shared" si="0"/>
        <v>2845.93</v>
      </c>
      <c r="F14" s="34"/>
      <c r="G14" s="22">
        <v>0.83</v>
      </c>
      <c r="H14" s="23">
        <f t="shared" si="1"/>
        <v>23.621218999999996</v>
      </c>
    </row>
    <row r="15" spans="1:8" ht="12.75">
      <c r="A15" s="1" t="s">
        <v>23</v>
      </c>
      <c r="B15" s="20" t="s">
        <v>24</v>
      </c>
      <c r="C15" s="33" t="s">
        <v>20</v>
      </c>
      <c r="D15" s="33"/>
      <c r="E15" s="34">
        <f t="shared" si="0"/>
        <v>2845.93</v>
      </c>
      <c r="F15" s="34"/>
      <c r="G15" s="22">
        <v>0.25</v>
      </c>
      <c r="H15" s="23">
        <f t="shared" si="1"/>
        <v>7.114825</v>
      </c>
    </row>
    <row r="16" spans="1:8" ht="12.75">
      <c r="A16" s="1" t="s">
        <v>25</v>
      </c>
      <c r="B16" s="20" t="s">
        <v>26</v>
      </c>
      <c r="C16" s="33" t="s">
        <v>20</v>
      </c>
      <c r="D16" s="33"/>
      <c r="E16" s="34">
        <f t="shared" si="0"/>
        <v>2845.93</v>
      </c>
      <c r="F16" s="34"/>
      <c r="G16" s="22">
        <v>0.83</v>
      </c>
      <c r="H16" s="23">
        <f t="shared" si="1"/>
        <v>23.621218999999996</v>
      </c>
    </row>
    <row r="17" spans="1:8" ht="12.75">
      <c r="A17" s="1" t="s">
        <v>27</v>
      </c>
      <c r="B17" s="20" t="s">
        <v>28</v>
      </c>
      <c r="C17" s="33" t="s">
        <v>20</v>
      </c>
      <c r="D17" s="33"/>
      <c r="E17" s="34">
        <f t="shared" si="0"/>
        <v>2845.93</v>
      </c>
      <c r="F17" s="34"/>
      <c r="G17" s="22">
        <v>5.8</v>
      </c>
      <c r="H17" s="23">
        <f t="shared" si="1"/>
        <v>165.06394</v>
      </c>
    </row>
    <row r="18" spans="1:8" ht="12.75">
      <c r="A18" s="1" t="s">
        <v>29</v>
      </c>
      <c r="B18" s="20" t="s">
        <v>30</v>
      </c>
      <c r="C18" s="33" t="s">
        <v>20</v>
      </c>
      <c r="D18" s="33"/>
      <c r="E18" s="34">
        <f t="shared" si="0"/>
        <v>2845.93</v>
      </c>
      <c r="F18" s="34"/>
      <c r="G18" s="22">
        <v>8</v>
      </c>
      <c r="H18" s="23">
        <f t="shared" si="1"/>
        <v>227.6744</v>
      </c>
    </row>
    <row r="19" spans="1:8" ht="12.75">
      <c r="A19" s="1" t="s">
        <v>31</v>
      </c>
      <c r="B19" s="20" t="s">
        <v>32</v>
      </c>
      <c r="C19" s="33" t="s">
        <v>20</v>
      </c>
      <c r="D19" s="33"/>
      <c r="E19" s="34">
        <f t="shared" si="0"/>
        <v>2845.93</v>
      </c>
      <c r="F19" s="34"/>
      <c r="G19" s="22">
        <v>0.22</v>
      </c>
      <c r="H19" s="23">
        <f t="shared" si="1"/>
        <v>6.261046</v>
      </c>
    </row>
    <row r="20" spans="1:8" ht="12.75">
      <c r="A20" s="1" t="s">
        <v>33</v>
      </c>
      <c r="B20" s="20" t="s">
        <v>34</v>
      </c>
      <c r="C20" s="33" t="s">
        <v>20</v>
      </c>
      <c r="D20" s="33"/>
      <c r="E20" s="34">
        <f t="shared" si="0"/>
        <v>2845.93</v>
      </c>
      <c r="F20" s="34"/>
      <c r="G20" s="22">
        <v>8.33</v>
      </c>
      <c r="H20" s="23">
        <f t="shared" si="1"/>
        <v>237.065969</v>
      </c>
    </row>
    <row r="21" spans="1:8" ht="12.75">
      <c r="A21" s="1" t="s">
        <v>35</v>
      </c>
      <c r="B21" s="20" t="s">
        <v>36</v>
      </c>
      <c r="C21" s="33" t="s">
        <v>20</v>
      </c>
      <c r="D21" s="33"/>
      <c r="E21" s="34">
        <f t="shared" si="0"/>
        <v>2845.93</v>
      </c>
      <c r="F21" s="34"/>
      <c r="G21" s="22">
        <v>2.5</v>
      </c>
      <c r="H21" s="23">
        <f t="shared" si="1"/>
        <v>71.14825</v>
      </c>
    </row>
    <row r="22" spans="1:8" ht="12.75">
      <c r="A22" s="1" t="s">
        <v>37</v>
      </c>
      <c r="B22" s="20" t="s">
        <v>38</v>
      </c>
      <c r="C22" s="33" t="s">
        <v>20</v>
      </c>
      <c r="D22" s="33"/>
      <c r="E22" s="34">
        <f t="shared" si="0"/>
        <v>2845.93</v>
      </c>
      <c r="F22" s="34"/>
      <c r="G22" s="22">
        <v>8.33</v>
      </c>
      <c r="H22" s="23">
        <f t="shared" si="1"/>
        <v>237.065969</v>
      </c>
    </row>
    <row r="23" spans="1:8" ht="12.75">
      <c r="A23" s="1" t="s">
        <v>39</v>
      </c>
      <c r="B23" s="20" t="s">
        <v>40</v>
      </c>
      <c r="C23" s="33" t="s">
        <v>20</v>
      </c>
      <c r="D23" s="33"/>
      <c r="E23" s="34">
        <f t="shared" si="0"/>
        <v>2845.93</v>
      </c>
      <c r="F23" s="34"/>
      <c r="G23" s="22">
        <v>3</v>
      </c>
      <c r="H23" s="23">
        <f t="shared" si="1"/>
        <v>85.3779</v>
      </c>
    </row>
    <row r="24" spans="1:8" ht="13.5" thickBot="1">
      <c r="A24" s="1" t="s">
        <v>41</v>
      </c>
      <c r="B24" s="20" t="s">
        <v>42</v>
      </c>
      <c r="C24" s="33" t="s">
        <v>20</v>
      </c>
      <c r="D24" s="33"/>
      <c r="E24" s="34">
        <f t="shared" si="0"/>
        <v>2845.93</v>
      </c>
      <c r="F24" s="34"/>
      <c r="G24" s="22">
        <v>3.2</v>
      </c>
      <c r="H24" s="23">
        <f t="shared" si="1"/>
        <v>91.06976</v>
      </c>
    </row>
    <row r="25" spans="1:8" ht="13.5" thickBot="1">
      <c r="A25" s="29" t="s">
        <v>43</v>
      </c>
      <c r="B25" s="30"/>
      <c r="C25" s="30"/>
      <c r="D25" s="30"/>
      <c r="E25" s="30"/>
      <c r="F25" s="30"/>
      <c r="G25" s="31"/>
      <c r="H25" s="24">
        <f>SUM(H13:H24)</f>
        <v>1459.6774970000001</v>
      </c>
    </row>
    <row r="26" spans="1:8" ht="12.75">
      <c r="A26" s="12" t="s">
        <v>44</v>
      </c>
      <c r="B26" s="13" t="s">
        <v>45</v>
      </c>
      <c r="C26" s="32" t="s">
        <v>2</v>
      </c>
      <c r="D26" s="32"/>
      <c r="E26" s="32" t="s">
        <v>46</v>
      </c>
      <c r="F26" s="32"/>
      <c r="G26" s="5" t="s">
        <v>7</v>
      </c>
      <c r="H26" s="6" t="s">
        <v>5</v>
      </c>
    </row>
    <row r="27" spans="1:8" ht="12.75">
      <c r="A27" s="1" t="s">
        <v>47</v>
      </c>
      <c r="B27" s="20" t="s">
        <v>48</v>
      </c>
      <c r="C27" s="33" t="s">
        <v>49</v>
      </c>
      <c r="D27" s="33"/>
      <c r="E27" s="45">
        <v>1.1</v>
      </c>
      <c r="F27" s="45"/>
      <c r="G27" s="25">
        <v>420</v>
      </c>
      <c r="H27" s="26">
        <f aca="true" t="shared" si="2" ref="H27:H32">E27*G27</f>
        <v>462.00000000000006</v>
      </c>
    </row>
    <row r="28" spans="1:8" ht="12.75">
      <c r="A28" s="1" t="s">
        <v>50</v>
      </c>
      <c r="B28" s="20" t="s">
        <v>51</v>
      </c>
      <c r="C28" s="33" t="s">
        <v>52</v>
      </c>
      <c r="D28" s="33"/>
      <c r="E28" s="45">
        <v>1</v>
      </c>
      <c r="F28" s="45"/>
      <c r="G28" s="25">
        <v>280</v>
      </c>
      <c r="H28" s="26">
        <f t="shared" si="2"/>
        <v>280</v>
      </c>
    </row>
    <row r="29" spans="1:8" ht="12.75">
      <c r="A29" s="1" t="s">
        <v>53</v>
      </c>
      <c r="B29" s="20" t="s">
        <v>54</v>
      </c>
      <c r="C29" s="33" t="s">
        <v>49</v>
      </c>
      <c r="D29" s="33"/>
      <c r="E29" s="45">
        <v>1</v>
      </c>
      <c r="F29" s="45"/>
      <c r="G29" s="25">
        <v>348.94</v>
      </c>
      <c r="H29" s="26">
        <f t="shared" si="2"/>
        <v>348.94</v>
      </c>
    </row>
    <row r="30" spans="1:8" ht="12.75">
      <c r="A30" s="1" t="s">
        <v>55</v>
      </c>
      <c r="B30" s="20" t="s">
        <v>56</v>
      </c>
      <c r="C30" s="33" t="s">
        <v>57</v>
      </c>
      <c r="D30" s="33"/>
      <c r="E30" s="45">
        <v>140</v>
      </c>
      <c r="F30" s="45"/>
      <c r="G30" s="25">
        <v>4.98</v>
      </c>
      <c r="H30" s="26">
        <f t="shared" si="2"/>
        <v>697.2</v>
      </c>
    </row>
    <row r="31" spans="1:8" ht="12.75">
      <c r="A31" s="1" t="s">
        <v>58</v>
      </c>
      <c r="B31" s="20" t="s">
        <v>59</v>
      </c>
      <c r="C31" s="33" t="s">
        <v>49</v>
      </c>
      <c r="D31" s="33"/>
      <c r="E31" s="45">
        <v>1</v>
      </c>
      <c r="F31" s="45"/>
      <c r="G31" s="25">
        <v>216.01</v>
      </c>
      <c r="H31" s="26">
        <f t="shared" si="2"/>
        <v>216.01</v>
      </c>
    </row>
    <row r="32" spans="1:8" ht="13.5" thickBot="1">
      <c r="A32" s="1" t="s">
        <v>60</v>
      </c>
      <c r="B32" s="20" t="s">
        <v>61</v>
      </c>
      <c r="C32" s="33" t="s">
        <v>49</v>
      </c>
      <c r="D32" s="33"/>
      <c r="E32" s="45">
        <v>1</v>
      </c>
      <c r="F32" s="45"/>
      <c r="G32" s="25">
        <v>337</v>
      </c>
      <c r="H32" s="26">
        <f t="shared" si="2"/>
        <v>337</v>
      </c>
    </row>
    <row r="33" spans="1:8" ht="13.5" thickBot="1">
      <c r="A33" s="29" t="s">
        <v>62</v>
      </c>
      <c r="B33" s="30"/>
      <c r="C33" s="30"/>
      <c r="D33" s="30"/>
      <c r="E33" s="30"/>
      <c r="F33" s="30"/>
      <c r="G33" s="31"/>
      <c r="H33" s="21">
        <f>SUM(H27:H32)</f>
        <v>2341.15</v>
      </c>
    </row>
    <row r="34" spans="1:8" ht="12.75">
      <c r="A34" s="12" t="s">
        <v>63</v>
      </c>
      <c r="B34" s="13" t="s">
        <v>64</v>
      </c>
      <c r="C34" s="32" t="s">
        <v>2</v>
      </c>
      <c r="D34" s="32"/>
      <c r="E34" s="32" t="s">
        <v>17</v>
      </c>
      <c r="F34" s="32"/>
      <c r="G34" s="5" t="s">
        <v>7</v>
      </c>
      <c r="H34" s="6" t="s">
        <v>5</v>
      </c>
    </row>
    <row r="35" spans="1:8" ht="13.5" thickBot="1">
      <c r="A35" s="1" t="s">
        <v>65</v>
      </c>
      <c r="B35" s="20" t="s">
        <v>66</v>
      </c>
      <c r="C35" s="2"/>
      <c r="D35" s="2"/>
      <c r="E35" s="2"/>
      <c r="F35" s="2"/>
      <c r="G35" s="2"/>
      <c r="H35" s="3"/>
    </row>
    <row r="36" spans="1:8" ht="13.5" thickBot="1">
      <c r="A36" s="29" t="s">
        <v>67</v>
      </c>
      <c r="B36" s="30"/>
      <c r="C36" s="30"/>
      <c r="D36" s="30"/>
      <c r="E36" s="30"/>
      <c r="F36" s="30"/>
      <c r="G36" s="31"/>
      <c r="H36" s="21"/>
    </row>
    <row r="37" spans="1:8" ht="12.75">
      <c r="A37" s="12" t="s">
        <v>68</v>
      </c>
      <c r="B37" s="13" t="s">
        <v>69</v>
      </c>
      <c r="C37" s="32" t="s">
        <v>2</v>
      </c>
      <c r="D37" s="32"/>
      <c r="E37" s="32" t="s">
        <v>17</v>
      </c>
      <c r="F37" s="32"/>
      <c r="G37" s="5" t="s">
        <v>7</v>
      </c>
      <c r="H37" s="6" t="s">
        <v>5</v>
      </c>
    </row>
    <row r="38" spans="1:8" ht="12.75">
      <c r="A38" s="1" t="s">
        <v>70</v>
      </c>
      <c r="B38" s="20" t="s">
        <v>71</v>
      </c>
      <c r="C38" s="33" t="s">
        <v>20</v>
      </c>
      <c r="D38" s="33"/>
      <c r="E38" s="34">
        <f>$H$36+$H$33+$H$25+$H$11</f>
        <v>6646.7574970000005</v>
      </c>
      <c r="F38" s="34"/>
      <c r="G38" s="17">
        <v>3</v>
      </c>
      <c r="H38" s="18">
        <f>E38*G38/100</f>
        <v>199.40272491000005</v>
      </c>
    </row>
    <row r="39" spans="1:8" ht="12.75">
      <c r="A39" s="1" t="s">
        <v>72</v>
      </c>
      <c r="B39" s="20" t="s">
        <v>73</v>
      </c>
      <c r="C39" s="33" t="s">
        <v>20</v>
      </c>
      <c r="D39" s="33"/>
      <c r="E39" s="34">
        <f>$H$36+$H$33+$H$25+$H$11</f>
        <v>6646.7574970000005</v>
      </c>
      <c r="F39" s="34"/>
      <c r="G39" s="17">
        <v>4.8</v>
      </c>
      <c r="H39" s="18">
        <f>E39*G39/100</f>
        <v>319.044359856</v>
      </c>
    </row>
    <row r="40" spans="1:8" ht="12.75">
      <c r="A40" s="1" t="s">
        <v>74</v>
      </c>
      <c r="B40" s="20" t="s">
        <v>75</v>
      </c>
      <c r="C40" s="33" t="s">
        <v>20</v>
      </c>
      <c r="D40" s="33"/>
      <c r="E40" s="34">
        <f>$H$36+$H$33+$H$25+$H$11</f>
        <v>6646.7574970000005</v>
      </c>
      <c r="F40" s="34"/>
      <c r="G40" s="17">
        <v>3.6</v>
      </c>
      <c r="H40" s="18">
        <f>E40*G40/100</f>
        <v>239.28326989200002</v>
      </c>
    </row>
    <row r="41" spans="1:8" ht="12.75">
      <c r="A41" s="1" t="s">
        <v>76</v>
      </c>
      <c r="B41" s="20" t="s">
        <v>77</v>
      </c>
      <c r="C41" s="33" t="s">
        <v>20</v>
      </c>
      <c r="D41" s="33"/>
      <c r="E41" s="34">
        <f>$H$36+$H$33+$H$25+$H$11</f>
        <v>6646.7574970000005</v>
      </c>
      <c r="F41" s="34"/>
      <c r="G41" s="17">
        <v>3</v>
      </c>
      <c r="H41" s="18">
        <f>E41*G41/100</f>
        <v>199.40272491000005</v>
      </c>
    </row>
    <row r="42" spans="1:8" ht="13.5" thickBot="1">
      <c r="A42" s="1" t="s">
        <v>78</v>
      </c>
      <c r="B42" s="20" t="s">
        <v>79</v>
      </c>
      <c r="C42" s="33" t="s">
        <v>20</v>
      </c>
      <c r="D42" s="33"/>
      <c r="E42" s="34">
        <f>$H$36+$H$33+$H$25+$H$11</f>
        <v>6646.7574970000005</v>
      </c>
      <c r="F42" s="34"/>
      <c r="G42" s="17">
        <v>0.65</v>
      </c>
      <c r="H42" s="18">
        <v>50.85</v>
      </c>
    </row>
    <row r="43" spans="1:8" ht="13.5" thickBot="1">
      <c r="A43" s="46" t="s">
        <v>80</v>
      </c>
      <c r="B43" s="47"/>
      <c r="C43" s="47"/>
      <c r="D43" s="47"/>
      <c r="E43" s="47"/>
      <c r="F43" s="47"/>
      <c r="G43" s="47"/>
      <c r="H43" s="21">
        <f>SUM(H38:H42)</f>
        <v>1007.9830795680002</v>
      </c>
    </row>
    <row r="44" spans="1:8" ht="13.5" thickBot="1">
      <c r="A44" s="48" t="s">
        <v>81</v>
      </c>
      <c r="B44" s="49"/>
      <c r="C44" s="49"/>
      <c r="D44" s="49"/>
      <c r="E44" s="49"/>
      <c r="F44" s="49"/>
      <c r="G44" s="50"/>
      <c r="H44" s="21">
        <f>H43+H36+H33+H25+H11</f>
        <v>7654.740576568001</v>
      </c>
    </row>
  </sheetData>
  <sheetProtection/>
  <mergeCells count="69">
    <mergeCell ref="A43:G43"/>
    <mergeCell ref="A44:G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A33:G33"/>
    <mergeCell ref="C34:D34"/>
    <mergeCell ref="E34:F34"/>
    <mergeCell ref="A36:G36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4:D24"/>
    <mergeCell ref="E24:F24"/>
    <mergeCell ref="A25:G25"/>
    <mergeCell ref="C26:D26"/>
    <mergeCell ref="E26:F26"/>
    <mergeCell ref="C22:D22"/>
    <mergeCell ref="E22:F22"/>
    <mergeCell ref="C23:D23"/>
    <mergeCell ref="E23:F23"/>
    <mergeCell ref="C16:D16"/>
    <mergeCell ref="E16:F16"/>
    <mergeCell ref="C20:D20"/>
    <mergeCell ref="E20:F20"/>
    <mergeCell ref="C21:D21"/>
    <mergeCell ref="E21:F21"/>
    <mergeCell ref="C18:D18"/>
    <mergeCell ref="E18:F18"/>
    <mergeCell ref="C19:D19"/>
    <mergeCell ref="E19:F19"/>
    <mergeCell ref="D5:D6"/>
    <mergeCell ref="E5:E6"/>
    <mergeCell ref="F5:F6"/>
    <mergeCell ref="G5:H5"/>
    <mergeCell ref="C17:D17"/>
    <mergeCell ref="E17:F17"/>
    <mergeCell ref="C14:D14"/>
    <mergeCell ref="E14:F14"/>
    <mergeCell ref="C15:D15"/>
    <mergeCell ref="E15:F15"/>
    <mergeCell ref="A11:G11"/>
    <mergeCell ref="C12:D12"/>
    <mergeCell ref="E12:F12"/>
    <mergeCell ref="C13:D13"/>
    <mergeCell ref="E13:F13"/>
    <mergeCell ref="A1:H1"/>
    <mergeCell ref="A3:H3"/>
    <mergeCell ref="A5:A6"/>
    <mergeCell ref="B5:B6"/>
    <mergeCell ref="C5:C6"/>
  </mergeCells>
  <printOptions/>
  <pageMargins left="0.53" right="0.21" top="0.984251968503937" bottom="0.984251968503937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PEDRO FONSECA</cp:lastModifiedBy>
  <cp:lastPrinted>2017-01-26T21:39:48Z</cp:lastPrinted>
  <dcterms:created xsi:type="dcterms:W3CDTF">2009-11-09T16:56:20Z</dcterms:created>
  <dcterms:modified xsi:type="dcterms:W3CDTF">2018-12-10T15:50:10Z</dcterms:modified>
  <cp:category/>
  <cp:version/>
  <cp:contentType/>
  <cp:contentStatus/>
</cp:coreProperties>
</file>